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.Dippel\Downloads\"/>
    </mc:Choice>
  </mc:AlternateContent>
  <xr:revisionPtr revIDLastSave="0" documentId="13_ncr:1_{2B6538E6-3706-4B92-AA31-9C44BED30C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tt 1" sheetId="1" r:id="rId1"/>
  </sheets>
  <definedNames>
    <definedName name="_xlnm.Print_Area" localSheetId="0">'Blatt 1'!$A$1:$H$56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G26" i="1"/>
  <c r="H26" i="1"/>
  <c r="F12" i="1"/>
  <c r="G12" i="1"/>
  <c r="F10" i="1"/>
  <c r="G10" i="1"/>
  <c r="H10" i="1"/>
  <c r="F13" i="1"/>
  <c r="G13" i="1"/>
  <c r="H13" i="1"/>
  <c r="F14" i="1"/>
  <c r="G14" i="1"/>
  <c r="H14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4" i="1"/>
  <c r="G24" i="1"/>
  <c r="H24" i="1"/>
  <c r="F25" i="1"/>
  <c r="G25" i="1"/>
  <c r="H25" i="1"/>
  <c r="F27" i="1"/>
  <c r="G27" i="1"/>
  <c r="H27" i="1"/>
  <c r="F28" i="1"/>
  <c r="G28" i="1"/>
  <c r="H28" i="1"/>
  <c r="F29" i="1"/>
  <c r="G29" i="1"/>
  <c r="H29" i="1"/>
  <c r="F30" i="1"/>
  <c r="G30" i="1"/>
  <c r="H30" i="1"/>
  <c r="F32" i="1"/>
  <c r="G32" i="1"/>
  <c r="H32" i="1"/>
  <c r="F33" i="1"/>
  <c r="G33" i="1"/>
  <c r="H33" i="1"/>
  <c r="F34" i="1"/>
  <c r="G34" i="1"/>
  <c r="H34" i="1"/>
  <c r="F35" i="1"/>
  <c r="G35" i="1"/>
  <c r="H35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3" i="1"/>
  <c r="G43" i="1"/>
  <c r="H43" i="1"/>
  <c r="F44" i="1"/>
  <c r="G44" i="1"/>
  <c r="H44" i="1"/>
  <c r="F45" i="1"/>
  <c r="G45" i="1"/>
  <c r="H45" i="1"/>
  <c r="F47" i="1"/>
  <c r="G47" i="1"/>
  <c r="H47" i="1"/>
  <c r="F48" i="1"/>
  <c r="G48" i="1"/>
  <c r="H48" i="1"/>
  <c r="F49" i="1"/>
  <c r="G49" i="1"/>
  <c r="H49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11" i="1"/>
  <c r="G11" i="1"/>
  <c r="H11" i="1"/>
  <c r="H12" i="1"/>
  <c r="H56" i="1"/>
  <c r="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m.dippel</author>
  </authors>
  <commentList>
    <comment ref="E26" authorId="0" shapeId="0" xr:uid="{47022E5C-AB55-46E3-BCC9-39A7E953D8CD}">
      <text>
        <r>
          <rPr>
            <sz val="9"/>
            <color indexed="81"/>
            <rFont val="Segoe UI"/>
            <family val="2"/>
          </rPr>
          <t>Enspricht den Herstellerangaben von 0,26784kWh/24h bei 25°C Umgebungstemperatur
Bedeutet er benötigt in 4,5h/Tag Energie</t>
        </r>
      </text>
    </comment>
  </commentList>
</comments>
</file>

<file path=xl/sharedStrings.xml><?xml version="1.0" encoding="utf-8"?>
<sst xmlns="http://schemas.openxmlformats.org/spreadsheetml/2006/main" count="42" uniqueCount="37">
  <si>
    <t>Leistung (W) / Spannung (V) = Strom (A)</t>
  </si>
  <si>
    <t>Strom (A) x Zeit in Stunden (h) = Strom pro Tag (Ah)</t>
  </si>
  <si>
    <t>Verbraucher</t>
  </si>
  <si>
    <t>Spannung
(V)</t>
  </si>
  <si>
    <t>Leistung
(W)</t>
  </si>
  <si>
    <t xml:space="preserve">Alkoven  </t>
  </si>
  <si>
    <t>LED Spots</t>
  </si>
  <si>
    <t>LED Leselampe</t>
  </si>
  <si>
    <t xml:space="preserve">Küche </t>
  </si>
  <si>
    <t>LED-Spots</t>
  </si>
  <si>
    <t>Kaffeemaschine</t>
  </si>
  <si>
    <t xml:space="preserve">Gang </t>
  </si>
  <si>
    <t>Treppenbeleuchtung</t>
  </si>
  <si>
    <t>Vitrinen-Beleuchtung</t>
  </si>
  <si>
    <t>Heizung</t>
  </si>
  <si>
    <t>Heckgarage</t>
  </si>
  <si>
    <t>Sonstige</t>
  </si>
  <si>
    <t>Gesamt Strombedarf:</t>
  </si>
  <si>
    <t>Bad</t>
  </si>
  <si>
    <t>Föhn</t>
  </si>
  <si>
    <t>Anzahl</t>
  </si>
  <si>
    <t>Nutzung je Tag in (min)</t>
  </si>
  <si>
    <t>Nutzung je Tag in (h)</t>
  </si>
  <si>
    <t xml:space="preserve"> Amperestd. je Tag (Ah)</t>
  </si>
  <si>
    <t>bei 230V Verbrauchern werden 15% Verlustleistung des Wechselrichters hinzugerechnet</t>
  </si>
  <si>
    <t>Wohnbereich</t>
  </si>
  <si>
    <t>Ladegerät Handy / Laptop</t>
  </si>
  <si>
    <t>Wattstd.
je Tag (Wh)</t>
  </si>
  <si>
    <t>Kühlschrank (Dometic CoolMatic CRX50)</t>
  </si>
  <si>
    <t>Truma</t>
  </si>
  <si>
    <t>Bordspannung bitte wählen:</t>
  </si>
  <si>
    <t>MOBEI GmbH Energietechnik</t>
  </si>
  <si>
    <t>Im alten Gerode 1</t>
  </si>
  <si>
    <t>37235 Hessisch Lichtenau</t>
  </si>
  <si>
    <t xml:space="preserve">info@mobei-gmbh.de </t>
  </si>
  <si>
    <t>Telefon 05602/919 60 50</t>
  </si>
  <si>
    <t>www.mobei-energie.de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</si>
</sst>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0\ &quot;W&quot;"/>
    <numFmt numFmtId="166" formatCode="#,##0\ &quot;min&quot;"/>
    <numFmt numFmtId="167" formatCode="0.0\ &quot;h&quot;"/>
    <numFmt numFmtId="168" formatCode="0\ &quot;Wh&quot;"/>
    <numFmt numFmtId="169" formatCode="0.00\ &quot;Ah&quot;"/>
    <numFmt numFmtId="170" formatCode="00&quot; V&quot;"/>
    <numFmt numFmtId="171" formatCode="0\ &quot;V&quot;"/>
    <numFmt numFmtId="172" formatCode="0\ &quot;Ah&quot;"/>
  </numFmts>
  <fonts count="9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Segoe UI"/>
      <family val="2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right" vertical="center"/>
    </xf>
    <xf numFmtId="164" fontId="3" fillId="0" borderId="0" xfId="0" applyNumberFormat="1" applyFont="1"/>
    <xf numFmtId="164" fontId="4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168" fontId="4" fillId="3" borderId="1" xfId="0" applyNumberFormat="1" applyFont="1" applyFill="1" applyBorder="1" applyAlignment="1">
      <alignment horizontal="right"/>
    </xf>
    <xf numFmtId="0" fontId="2" fillId="0" borderId="1" xfId="0" applyFont="1" applyBorder="1" applyProtection="1">
      <protection locked="0"/>
    </xf>
    <xf numFmtId="165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0" fontId="3" fillId="2" borderId="2" xfId="0" applyFont="1" applyFill="1" applyBorder="1"/>
    <xf numFmtId="171" fontId="2" fillId="0" borderId="1" xfId="0" applyNumberFormat="1" applyFont="1" applyBorder="1" applyAlignment="1" applyProtection="1">
      <alignment horizontal="right"/>
      <protection locked="0"/>
    </xf>
    <xf numFmtId="170" fontId="3" fillId="0" borderId="3" xfId="0" applyNumberFormat="1" applyFont="1" applyBorder="1" applyProtection="1">
      <protection locked="0"/>
    </xf>
    <xf numFmtId="172" fontId="4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1" applyFont="1" applyAlignment="1" applyProtection="1">
      <alignment horizontal="right"/>
      <protection locked="0"/>
    </xf>
  </cellXfs>
  <cellStyles count="2">
    <cellStyle name="Link" xfId="1" builtinId="8"/>
    <cellStyle name="Standard" xfId="0" builtinId="0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bei-energie.de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energie.mobei-gmbh.de/" TargetMode="External"/><Relationship Id="rId1" Type="http://schemas.openxmlformats.org/officeDocument/2006/relationships/hyperlink" Target="mailto:info@mobei-gmbh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6"/>
  <sheetViews>
    <sheetView showGridLines="0" tabSelected="1" view="pageLayout" zoomScale="130" zoomScaleNormal="100" zoomScalePageLayoutView="130" workbookViewId="0">
      <selection activeCell="A10" sqref="A10"/>
    </sheetView>
  </sheetViews>
  <sheetFormatPr baseColWidth="10" defaultColWidth="11.42578125" defaultRowHeight="12.75" x14ac:dyDescent="0.2"/>
  <cols>
    <col min="1" max="1" width="32.42578125" style="2" customWidth="1"/>
    <col min="2" max="2" width="6.5703125" style="2" customWidth="1"/>
    <col min="3" max="3" width="8.7109375" style="2" customWidth="1"/>
    <col min="4" max="4" width="8.7109375" style="3" customWidth="1"/>
    <col min="5" max="5" width="9.5703125" style="2" customWidth="1"/>
    <col min="6" max="6" width="9.5703125" style="10" customWidth="1"/>
    <col min="7" max="7" width="9.42578125" style="2" bestFit="1" customWidth="1"/>
    <col min="8" max="8" width="9.85546875" style="2" bestFit="1" customWidth="1"/>
    <col min="9" max="16" width="6.85546875" style="1" customWidth="1"/>
    <col min="17" max="16384" width="11.42578125" style="1"/>
  </cols>
  <sheetData>
    <row r="1" spans="1:8" x14ac:dyDescent="0.2">
      <c r="A1" s="2" t="s">
        <v>0</v>
      </c>
      <c r="H1" s="24" t="s">
        <v>31</v>
      </c>
    </row>
    <row r="2" spans="1:8" x14ac:dyDescent="0.2">
      <c r="A2" s="2" t="s">
        <v>1</v>
      </c>
      <c r="H2" s="24" t="s">
        <v>32</v>
      </c>
    </row>
    <row r="3" spans="1:8" x14ac:dyDescent="0.2">
      <c r="A3" s="2" t="s">
        <v>24</v>
      </c>
      <c r="H3" s="24" t="s">
        <v>33</v>
      </c>
    </row>
    <row r="4" spans="1:8" x14ac:dyDescent="0.2">
      <c r="H4" s="24" t="s">
        <v>35</v>
      </c>
    </row>
    <row r="5" spans="1:8" ht="13.5" customHeight="1" x14ac:dyDescent="0.2">
      <c r="G5" s="25" t="s">
        <v>36</v>
      </c>
      <c r="H5" s="25"/>
    </row>
    <row r="6" spans="1:8" x14ac:dyDescent="0.2">
      <c r="A6" s="20" t="s">
        <v>30</v>
      </c>
      <c r="B6" s="22">
        <v>12</v>
      </c>
      <c r="G6" s="25" t="s">
        <v>34</v>
      </c>
      <c r="H6" s="25"/>
    </row>
    <row r="7" spans="1:8" ht="9" customHeight="1" x14ac:dyDescent="0.2"/>
    <row r="8" spans="1:8" ht="25.5" customHeight="1" x14ac:dyDescent="0.2">
      <c r="A8" s="4" t="s">
        <v>2</v>
      </c>
      <c r="B8" s="6" t="s">
        <v>20</v>
      </c>
      <c r="C8" s="5" t="s">
        <v>3</v>
      </c>
      <c r="D8" s="5" t="s">
        <v>4</v>
      </c>
      <c r="E8" s="12" t="s">
        <v>21</v>
      </c>
      <c r="F8" s="12" t="s">
        <v>22</v>
      </c>
      <c r="G8" s="12" t="s">
        <v>27</v>
      </c>
      <c r="H8" s="12" t="s">
        <v>23</v>
      </c>
    </row>
    <row r="9" spans="1:8" x14ac:dyDescent="0.2">
      <c r="A9" s="7" t="s">
        <v>5</v>
      </c>
      <c r="B9" s="7"/>
      <c r="C9" s="9"/>
      <c r="D9" s="9"/>
      <c r="E9" s="9"/>
      <c r="F9" s="11"/>
      <c r="G9" s="11"/>
      <c r="H9" s="11"/>
    </row>
    <row r="10" spans="1:8" x14ac:dyDescent="0.2">
      <c r="A10" s="17" t="s">
        <v>6</v>
      </c>
      <c r="B10" s="17">
        <v>2</v>
      </c>
      <c r="C10" s="21">
        <v>12</v>
      </c>
      <c r="D10" s="18">
        <v>10</v>
      </c>
      <c r="E10" s="19">
        <v>120</v>
      </c>
      <c r="F10" s="13">
        <f>E10/60</f>
        <v>2</v>
      </c>
      <c r="G10" s="14">
        <f>IF(C10=230,B10*D10*F10*1.15,B10*D10*F10)</f>
        <v>40</v>
      </c>
      <c r="H10" s="15">
        <f>G10/$B$6</f>
        <v>3.3333333333333335</v>
      </c>
    </row>
    <row r="11" spans="1:8" x14ac:dyDescent="0.2">
      <c r="A11" s="17" t="s">
        <v>7</v>
      </c>
      <c r="B11" s="17">
        <v>1</v>
      </c>
      <c r="C11" s="21">
        <v>12</v>
      </c>
      <c r="D11" s="18">
        <v>3</v>
      </c>
      <c r="E11" s="19">
        <v>10</v>
      </c>
      <c r="F11" s="13">
        <f>E11/60</f>
        <v>0.16666666666666666</v>
      </c>
      <c r="G11" s="14">
        <f>IF(C11=230,B11*D11*F11*1.15,B11*D11*F11)</f>
        <v>0.5</v>
      </c>
      <c r="H11" s="15">
        <f t="shared" ref="H11" si="0">G11/$B$6</f>
        <v>4.1666666666666664E-2</v>
      </c>
    </row>
    <row r="12" spans="1:8" x14ac:dyDescent="0.2">
      <c r="A12" s="17"/>
      <c r="B12" s="17"/>
      <c r="C12" s="21"/>
      <c r="D12" s="18"/>
      <c r="E12" s="19"/>
      <c r="F12" s="13">
        <f>E12/60</f>
        <v>0</v>
      </c>
      <c r="G12" s="14">
        <f>IF(C12=230,B12*D12*F12*1.15,B12*D12*F12)</f>
        <v>0</v>
      </c>
      <c r="H12" s="15">
        <f>G12/$B$6</f>
        <v>0</v>
      </c>
    </row>
    <row r="13" spans="1:8" x14ac:dyDescent="0.2">
      <c r="A13" s="17"/>
      <c r="B13" s="17"/>
      <c r="C13" s="21"/>
      <c r="D13" s="18"/>
      <c r="E13" s="19"/>
      <c r="F13" s="13">
        <f>E13/60</f>
        <v>0</v>
      </c>
      <c r="G13" s="14">
        <f>IF(C13=230,B13*D13*F13*1.15,B13*D13*F13)</f>
        <v>0</v>
      </c>
      <c r="H13" s="15">
        <f t="shared" ref="H13:H55" si="1">G13/$B$6</f>
        <v>0</v>
      </c>
    </row>
    <row r="14" spans="1:8" x14ac:dyDescent="0.2">
      <c r="A14" s="17"/>
      <c r="B14" s="17"/>
      <c r="C14" s="21"/>
      <c r="D14" s="18"/>
      <c r="E14" s="19"/>
      <c r="F14" s="13">
        <f>E14/60</f>
        <v>0</v>
      </c>
      <c r="G14" s="14">
        <f>IF(C14=230,B14*D14*F14*1.15,B14*D14*F14)</f>
        <v>0</v>
      </c>
      <c r="H14" s="15">
        <f t="shared" si="1"/>
        <v>0</v>
      </c>
    </row>
    <row r="15" spans="1:8" x14ac:dyDescent="0.2">
      <c r="A15" s="7" t="s">
        <v>25</v>
      </c>
      <c r="B15" s="7"/>
      <c r="C15" s="7"/>
      <c r="D15" s="7"/>
      <c r="E15" s="7"/>
      <c r="F15" s="7"/>
      <c r="G15" s="7"/>
      <c r="H15" s="7"/>
    </row>
    <row r="16" spans="1:8" x14ac:dyDescent="0.2">
      <c r="A16" s="17" t="s">
        <v>6</v>
      </c>
      <c r="B16" s="17">
        <v>2</v>
      </c>
      <c r="C16" s="21">
        <v>12</v>
      </c>
      <c r="D16" s="18">
        <v>10</v>
      </c>
      <c r="E16" s="19">
        <v>40</v>
      </c>
      <c r="F16" s="13">
        <f t="shared" ref="F16:F22" si="2">E16/60</f>
        <v>0.66666666666666663</v>
      </c>
      <c r="G16" s="14">
        <f t="shared" ref="G16:G22" si="3">IF(C16=230,B16*D16*F16*1.15,B16*D16*F16)</f>
        <v>13.333333333333332</v>
      </c>
      <c r="H16" s="15">
        <f t="shared" si="1"/>
        <v>1.1111111111111109</v>
      </c>
    </row>
    <row r="17" spans="1:8" x14ac:dyDescent="0.2">
      <c r="A17" s="17" t="s">
        <v>7</v>
      </c>
      <c r="B17" s="17">
        <v>1</v>
      </c>
      <c r="C17" s="21">
        <v>12</v>
      </c>
      <c r="D17" s="18">
        <v>3</v>
      </c>
      <c r="E17" s="19">
        <v>60</v>
      </c>
      <c r="F17" s="13">
        <f t="shared" si="2"/>
        <v>1</v>
      </c>
      <c r="G17" s="14">
        <f t="shared" si="3"/>
        <v>3</v>
      </c>
      <c r="H17" s="15">
        <f t="shared" si="1"/>
        <v>0.25</v>
      </c>
    </row>
    <row r="18" spans="1:8" x14ac:dyDescent="0.2">
      <c r="A18" s="17" t="s">
        <v>26</v>
      </c>
      <c r="B18" s="17">
        <v>1</v>
      </c>
      <c r="C18" s="21">
        <v>230</v>
      </c>
      <c r="D18" s="18">
        <v>10</v>
      </c>
      <c r="E18" s="19">
        <v>180</v>
      </c>
      <c r="F18" s="13">
        <f t="shared" si="2"/>
        <v>3</v>
      </c>
      <c r="G18" s="14">
        <f t="shared" si="3"/>
        <v>34.5</v>
      </c>
      <c r="H18" s="15">
        <f t="shared" si="1"/>
        <v>2.875</v>
      </c>
    </row>
    <row r="19" spans="1:8" x14ac:dyDescent="0.2">
      <c r="A19" s="17"/>
      <c r="B19" s="17"/>
      <c r="C19" s="21"/>
      <c r="D19" s="18"/>
      <c r="E19" s="19"/>
      <c r="F19" s="13">
        <f t="shared" si="2"/>
        <v>0</v>
      </c>
      <c r="G19" s="14">
        <f t="shared" si="3"/>
        <v>0</v>
      </c>
      <c r="H19" s="15">
        <f t="shared" si="1"/>
        <v>0</v>
      </c>
    </row>
    <row r="20" spans="1:8" x14ac:dyDescent="0.2">
      <c r="A20" s="17"/>
      <c r="B20" s="17"/>
      <c r="C20" s="21"/>
      <c r="D20" s="18"/>
      <c r="E20" s="19"/>
      <c r="F20" s="13">
        <f t="shared" si="2"/>
        <v>0</v>
      </c>
      <c r="G20" s="14">
        <f t="shared" si="3"/>
        <v>0</v>
      </c>
      <c r="H20" s="15">
        <f t="shared" si="1"/>
        <v>0</v>
      </c>
    </row>
    <row r="21" spans="1:8" x14ac:dyDescent="0.2">
      <c r="A21" s="17"/>
      <c r="B21" s="17"/>
      <c r="C21" s="21"/>
      <c r="D21" s="18"/>
      <c r="E21" s="19"/>
      <c r="F21" s="13">
        <f t="shared" si="2"/>
        <v>0</v>
      </c>
      <c r="G21" s="14">
        <f t="shared" si="3"/>
        <v>0</v>
      </c>
      <c r="H21" s="15">
        <f t="shared" si="1"/>
        <v>0</v>
      </c>
    </row>
    <row r="22" spans="1:8" x14ac:dyDescent="0.2">
      <c r="A22" s="17"/>
      <c r="B22" s="17"/>
      <c r="C22" s="21"/>
      <c r="D22" s="18"/>
      <c r="E22" s="19"/>
      <c r="F22" s="13">
        <f t="shared" si="2"/>
        <v>0</v>
      </c>
      <c r="G22" s="14">
        <f t="shared" si="3"/>
        <v>0</v>
      </c>
      <c r="H22" s="15">
        <f t="shared" si="1"/>
        <v>0</v>
      </c>
    </row>
    <row r="23" spans="1:8" x14ac:dyDescent="0.2">
      <c r="A23" s="8" t="s">
        <v>8</v>
      </c>
      <c r="B23" s="8"/>
      <c r="C23" s="8"/>
      <c r="D23" s="8"/>
      <c r="E23" s="8"/>
      <c r="F23" s="8"/>
      <c r="G23" s="8"/>
      <c r="H23" s="8"/>
    </row>
    <row r="24" spans="1:8" x14ac:dyDescent="0.2">
      <c r="A24" s="17" t="s">
        <v>9</v>
      </c>
      <c r="B24" s="17">
        <v>2</v>
      </c>
      <c r="C24" s="21">
        <v>12</v>
      </c>
      <c r="D24" s="18">
        <v>10</v>
      </c>
      <c r="E24" s="19">
        <v>30</v>
      </c>
      <c r="F24" s="13">
        <f t="shared" ref="F24:F30" si="4">E24/60</f>
        <v>0.5</v>
      </c>
      <c r="G24" s="14">
        <f t="shared" ref="G24:G30" si="5">IF(C24=230,B24*D24*F24*1.15,B24*D24*F24)</f>
        <v>10</v>
      </c>
      <c r="H24" s="15">
        <f t="shared" si="1"/>
        <v>0.83333333333333337</v>
      </c>
    </row>
    <row r="25" spans="1:8" x14ac:dyDescent="0.2">
      <c r="A25" s="17" t="s">
        <v>10</v>
      </c>
      <c r="B25" s="17">
        <v>1</v>
      </c>
      <c r="C25" s="21">
        <v>230</v>
      </c>
      <c r="D25" s="18">
        <v>1400</v>
      </c>
      <c r="E25" s="19">
        <v>10</v>
      </c>
      <c r="F25" s="13">
        <f t="shared" si="4"/>
        <v>0.16666666666666666</v>
      </c>
      <c r="G25" s="14">
        <f t="shared" si="5"/>
        <v>268.33333333333331</v>
      </c>
      <c r="H25" s="15">
        <f t="shared" si="1"/>
        <v>22.361111111111111</v>
      </c>
    </row>
    <row r="26" spans="1:8" x14ac:dyDescent="0.2">
      <c r="A26" s="17" t="s">
        <v>28</v>
      </c>
      <c r="B26" s="17">
        <v>1</v>
      </c>
      <c r="C26" s="21">
        <v>12</v>
      </c>
      <c r="D26" s="18">
        <v>60</v>
      </c>
      <c r="E26" s="19">
        <v>270</v>
      </c>
      <c r="F26" s="13">
        <f t="shared" si="4"/>
        <v>4.5</v>
      </c>
      <c r="G26" s="14">
        <f t="shared" si="5"/>
        <v>270</v>
      </c>
      <c r="H26" s="15">
        <f>G26/$B$6</f>
        <v>22.5</v>
      </c>
    </row>
    <row r="27" spans="1:8" x14ac:dyDescent="0.2">
      <c r="A27" s="17"/>
      <c r="B27" s="17"/>
      <c r="C27" s="21"/>
      <c r="D27" s="18"/>
      <c r="E27" s="19"/>
      <c r="F27" s="13">
        <f t="shared" si="4"/>
        <v>0</v>
      </c>
      <c r="G27" s="14">
        <f t="shared" si="5"/>
        <v>0</v>
      </c>
      <c r="H27" s="15">
        <f t="shared" si="1"/>
        <v>0</v>
      </c>
    </row>
    <row r="28" spans="1:8" x14ac:dyDescent="0.2">
      <c r="A28" s="17"/>
      <c r="B28" s="17"/>
      <c r="C28" s="21"/>
      <c r="D28" s="18"/>
      <c r="E28" s="19"/>
      <c r="F28" s="13">
        <f t="shared" si="4"/>
        <v>0</v>
      </c>
      <c r="G28" s="14">
        <f t="shared" si="5"/>
        <v>0</v>
      </c>
      <c r="H28" s="15">
        <f t="shared" si="1"/>
        <v>0</v>
      </c>
    </row>
    <row r="29" spans="1:8" x14ac:dyDescent="0.2">
      <c r="A29" s="17"/>
      <c r="B29" s="17"/>
      <c r="C29" s="21"/>
      <c r="D29" s="18"/>
      <c r="E29" s="19"/>
      <c r="F29" s="13">
        <f t="shared" si="4"/>
        <v>0</v>
      </c>
      <c r="G29" s="14">
        <f t="shared" si="5"/>
        <v>0</v>
      </c>
      <c r="H29" s="15">
        <f t="shared" si="1"/>
        <v>0</v>
      </c>
    </row>
    <row r="30" spans="1:8" x14ac:dyDescent="0.2">
      <c r="A30" s="17"/>
      <c r="B30" s="17"/>
      <c r="C30" s="21"/>
      <c r="D30" s="18"/>
      <c r="E30" s="19"/>
      <c r="F30" s="13">
        <f t="shared" si="4"/>
        <v>0</v>
      </c>
      <c r="G30" s="14">
        <f t="shared" si="5"/>
        <v>0</v>
      </c>
      <c r="H30" s="15">
        <f t="shared" si="1"/>
        <v>0</v>
      </c>
    </row>
    <row r="31" spans="1:8" x14ac:dyDescent="0.2">
      <c r="A31" s="8" t="s">
        <v>18</v>
      </c>
      <c r="B31" s="8"/>
      <c r="C31" s="8"/>
      <c r="D31" s="8"/>
      <c r="E31" s="8"/>
      <c r="F31" s="8"/>
      <c r="G31" s="8"/>
      <c r="H31" s="8"/>
    </row>
    <row r="32" spans="1:8" x14ac:dyDescent="0.2">
      <c r="A32" s="17" t="s">
        <v>9</v>
      </c>
      <c r="B32" s="17"/>
      <c r="C32" s="21"/>
      <c r="D32" s="18"/>
      <c r="E32" s="19"/>
      <c r="F32" s="13">
        <f>E32/60</f>
        <v>0</v>
      </c>
      <c r="G32" s="14">
        <f>IF(C32=230,B32*D32*F32*1.15,B32*D32*F32)</f>
        <v>0</v>
      </c>
      <c r="H32" s="15">
        <f t="shared" si="1"/>
        <v>0</v>
      </c>
    </row>
    <row r="33" spans="1:8" x14ac:dyDescent="0.2">
      <c r="A33" s="17" t="s">
        <v>19</v>
      </c>
      <c r="B33" s="17"/>
      <c r="C33" s="21"/>
      <c r="D33" s="18"/>
      <c r="E33" s="19"/>
      <c r="F33" s="13">
        <f>E33/60</f>
        <v>0</v>
      </c>
      <c r="G33" s="14">
        <f>IF(C33=230,B33*D33*F33*1.15,B33*D33*F33)</f>
        <v>0</v>
      </c>
      <c r="H33" s="15">
        <f t="shared" si="1"/>
        <v>0</v>
      </c>
    </row>
    <row r="34" spans="1:8" x14ac:dyDescent="0.2">
      <c r="A34" s="17"/>
      <c r="B34" s="17"/>
      <c r="C34" s="21"/>
      <c r="D34" s="18"/>
      <c r="E34" s="19"/>
      <c r="F34" s="13">
        <f>E34/60</f>
        <v>0</v>
      </c>
      <c r="G34" s="14">
        <f>IF(C34=230,B34*D34*F34*1.15,B34*D34*F34)</f>
        <v>0</v>
      </c>
      <c r="H34" s="15">
        <f t="shared" si="1"/>
        <v>0</v>
      </c>
    </row>
    <row r="35" spans="1:8" x14ac:dyDescent="0.2">
      <c r="A35" s="17"/>
      <c r="B35" s="17"/>
      <c r="C35" s="21"/>
      <c r="D35" s="18"/>
      <c r="E35" s="19"/>
      <c r="F35" s="13">
        <f>E35/60</f>
        <v>0</v>
      </c>
      <c r="G35" s="14">
        <f>IF(C35=230,B35*D35*F35*1.15,B35*D35*F35)</f>
        <v>0</v>
      </c>
      <c r="H35" s="15">
        <f t="shared" si="1"/>
        <v>0</v>
      </c>
    </row>
    <row r="36" spans="1:8" x14ac:dyDescent="0.2">
      <c r="A36" s="8" t="s">
        <v>11</v>
      </c>
      <c r="B36" s="8"/>
      <c r="C36" s="8"/>
      <c r="D36" s="8"/>
      <c r="E36" s="8"/>
      <c r="F36" s="8"/>
      <c r="G36" s="8"/>
      <c r="H36" s="8"/>
    </row>
    <row r="37" spans="1:8" x14ac:dyDescent="0.2">
      <c r="A37" s="17" t="s">
        <v>9</v>
      </c>
      <c r="B37" s="17"/>
      <c r="C37" s="21"/>
      <c r="D37" s="18"/>
      <c r="E37" s="19"/>
      <c r="F37" s="13">
        <f>E37/60</f>
        <v>0</v>
      </c>
      <c r="G37" s="14">
        <f>IF(C37=230,B37*D37*F37*1.15,B37*D37*F37)</f>
        <v>0</v>
      </c>
      <c r="H37" s="15">
        <f t="shared" si="1"/>
        <v>0</v>
      </c>
    </row>
    <row r="38" spans="1:8" x14ac:dyDescent="0.2">
      <c r="A38" s="17" t="s">
        <v>12</v>
      </c>
      <c r="B38" s="17"/>
      <c r="C38" s="21"/>
      <c r="D38" s="18"/>
      <c r="E38" s="19"/>
      <c r="F38" s="13">
        <f>E38/60</f>
        <v>0</v>
      </c>
      <c r="G38" s="14">
        <f>IF(C38=230,B38*D38*F38*1.15,B38*D38*F38)</f>
        <v>0</v>
      </c>
      <c r="H38" s="15">
        <f t="shared" si="1"/>
        <v>0</v>
      </c>
    </row>
    <row r="39" spans="1:8" x14ac:dyDescent="0.2">
      <c r="A39" s="17" t="s">
        <v>13</v>
      </c>
      <c r="B39" s="17"/>
      <c r="C39" s="21"/>
      <c r="D39" s="18"/>
      <c r="E39" s="19"/>
      <c r="F39" s="13">
        <f>E39/60</f>
        <v>0</v>
      </c>
      <c r="G39" s="14">
        <f>IF(C39=230,B39*D39*F39*1.15,B39*D39*F39)</f>
        <v>0</v>
      </c>
      <c r="H39" s="15">
        <f t="shared" si="1"/>
        <v>0</v>
      </c>
    </row>
    <row r="40" spans="1:8" x14ac:dyDescent="0.2">
      <c r="A40" s="17"/>
      <c r="B40" s="17"/>
      <c r="C40" s="21"/>
      <c r="D40" s="18"/>
      <c r="E40" s="19"/>
      <c r="F40" s="13">
        <f>E40/60</f>
        <v>0</v>
      </c>
      <c r="G40" s="14">
        <f>IF(C40=230,B40*D40*F40*1.15,B40*D40*F40)</f>
        <v>0</v>
      </c>
      <c r="H40" s="15">
        <f t="shared" si="1"/>
        <v>0</v>
      </c>
    </row>
    <row r="41" spans="1:8" x14ac:dyDescent="0.2">
      <c r="A41" s="17"/>
      <c r="B41" s="17"/>
      <c r="C41" s="21"/>
      <c r="D41" s="18"/>
      <c r="E41" s="19"/>
      <c r="F41" s="13">
        <f>E41/60</f>
        <v>0</v>
      </c>
      <c r="G41" s="14">
        <f>IF(C41=230,B41*D41*F41*1.15,B41*D41*F41)</f>
        <v>0</v>
      </c>
      <c r="H41" s="15">
        <f t="shared" si="1"/>
        <v>0</v>
      </c>
    </row>
    <row r="42" spans="1:8" x14ac:dyDescent="0.2">
      <c r="A42" s="8" t="s">
        <v>14</v>
      </c>
      <c r="B42" s="8"/>
      <c r="C42" s="8"/>
      <c r="D42" s="8"/>
      <c r="E42" s="8"/>
      <c r="F42" s="8"/>
      <c r="G42" s="8"/>
      <c r="H42" s="8"/>
    </row>
    <row r="43" spans="1:8" x14ac:dyDescent="0.2">
      <c r="A43" s="17" t="s">
        <v>29</v>
      </c>
      <c r="B43" s="17"/>
      <c r="C43" s="21"/>
      <c r="D43" s="18"/>
      <c r="E43" s="19"/>
      <c r="F43" s="13">
        <f>E43/60</f>
        <v>0</v>
      </c>
      <c r="G43" s="14">
        <f>IF(C43=230,B43*D43*F43*1.15,B43*D43*F43)</f>
        <v>0</v>
      </c>
      <c r="H43" s="15">
        <f t="shared" si="1"/>
        <v>0</v>
      </c>
    </row>
    <row r="44" spans="1:8" x14ac:dyDescent="0.2">
      <c r="A44" s="17"/>
      <c r="B44" s="17"/>
      <c r="C44" s="21"/>
      <c r="D44" s="18"/>
      <c r="E44" s="19"/>
      <c r="F44" s="13">
        <f>E44/60</f>
        <v>0</v>
      </c>
      <c r="G44" s="14">
        <f>IF(C44=230,B44*D44*F44*1.15,B44*D44*F44)</f>
        <v>0</v>
      </c>
      <c r="H44" s="15">
        <f t="shared" si="1"/>
        <v>0</v>
      </c>
    </row>
    <row r="45" spans="1:8" x14ac:dyDescent="0.2">
      <c r="A45" s="17"/>
      <c r="B45" s="17"/>
      <c r="C45" s="21"/>
      <c r="D45" s="18"/>
      <c r="E45" s="19"/>
      <c r="F45" s="13">
        <f>E45/60</f>
        <v>0</v>
      </c>
      <c r="G45" s="14">
        <f>IF(C45=230,B45*D45*F45*1.15,B45*D45*F45)</f>
        <v>0</v>
      </c>
      <c r="H45" s="15">
        <f t="shared" si="1"/>
        <v>0</v>
      </c>
    </row>
    <row r="46" spans="1:8" x14ac:dyDescent="0.2">
      <c r="A46" s="8" t="s">
        <v>15</v>
      </c>
      <c r="B46" s="8"/>
      <c r="C46" s="8"/>
      <c r="D46" s="8"/>
      <c r="E46" s="8"/>
      <c r="F46" s="8"/>
      <c r="G46" s="8"/>
      <c r="H46" s="8"/>
    </row>
    <row r="47" spans="1:8" x14ac:dyDescent="0.2">
      <c r="A47" s="17" t="s">
        <v>9</v>
      </c>
      <c r="B47" s="17"/>
      <c r="C47" s="21"/>
      <c r="D47" s="18"/>
      <c r="E47" s="19"/>
      <c r="F47" s="13">
        <f>E47/60</f>
        <v>0</v>
      </c>
      <c r="G47" s="14">
        <f>IF(C47=230,B47*D47*F47*1.15,B47*D47*F47)</f>
        <v>0</v>
      </c>
      <c r="H47" s="15">
        <f t="shared" si="1"/>
        <v>0</v>
      </c>
    </row>
    <row r="48" spans="1:8" x14ac:dyDescent="0.2">
      <c r="A48" s="17"/>
      <c r="B48" s="17"/>
      <c r="C48" s="21"/>
      <c r="D48" s="18"/>
      <c r="E48" s="19"/>
      <c r="F48" s="13">
        <f>E48/60</f>
        <v>0</v>
      </c>
      <c r="G48" s="14">
        <f>IF(C48=230,B48*D48*F48*1.15,B48*D48*F48)</f>
        <v>0</v>
      </c>
      <c r="H48" s="15">
        <f t="shared" si="1"/>
        <v>0</v>
      </c>
    </row>
    <row r="49" spans="1:8" x14ac:dyDescent="0.2">
      <c r="A49" s="17"/>
      <c r="B49" s="17"/>
      <c r="C49" s="21"/>
      <c r="D49" s="18"/>
      <c r="E49" s="19"/>
      <c r="F49" s="13">
        <f>E49/60</f>
        <v>0</v>
      </c>
      <c r="G49" s="14">
        <f>IF(C49=230,B49*D49*F49*1.15,B49*D49*F49)</f>
        <v>0</v>
      </c>
      <c r="H49" s="15">
        <f t="shared" si="1"/>
        <v>0</v>
      </c>
    </row>
    <row r="50" spans="1:8" x14ac:dyDescent="0.2">
      <c r="A50" s="8" t="s">
        <v>16</v>
      </c>
      <c r="B50" s="8"/>
      <c r="C50" s="8"/>
      <c r="D50" s="8"/>
      <c r="E50" s="8"/>
      <c r="F50" s="8"/>
      <c r="G50" s="8"/>
      <c r="H50" s="8"/>
    </row>
    <row r="51" spans="1:8" x14ac:dyDescent="0.2">
      <c r="A51" s="17"/>
      <c r="B51" s="17"/>
      <c r="C51" s="21"/>
      <c r="D51" s="18"/>
      <c r="E51" s="19"/>
      <c r="F51" s="13">
        <f>E51/60</f>
        <v>0</v>
      </c>
      <c r="G51" s="14">
        <f>IF(C51=230,B51*D51*F51*1.15,B51*D51*F51)</f>
        <v>0</v>
      </c>
      <c r="H51" s="15">
        <f t="shared" si="1"/>
        <v>0</v>
      </c>
    </row>
    <row r="52" spans="1:8" x14ac:dyDescent="0.2">
      <c r="A52" s="17"/>
      <c r="B52" s="17"/>
      <c r="C52" s="21"/>
      <c r="D52" s="18"/>
      <c r="E52" s="19"/>
      <c r="F52" s="13">
        <f>E52/60</f>
        <v>0</v>
      </c>
      <c r="G52" s="14">
        <f>IF(C52=230,B52*D52*F52*1.15,B52*D52*F52)</f>
        <v>0</v>
      </c>
      <c r="H52" s="15">
        <f t="shared" si="1"/>
        <v>0</v>
      </c>
    </row>
    <row r="53" spans="1:8" x14ac:dyDescent="0.2">
      <c r="A53" s="17"/>
      <c r="B53" s="17"/>
      <c r="C53" s="21"/>
      <c r="D53" s="18"/>
      <c r="E53" s="19"/>
      <c r="F53" s="13">
        <f>E53/60</f>
        <v>0</v>
      </c>
      <c r="G53" s="14">
        <f>IF(C53=230,B53*D53*F53*1.15,B53*D53*F53)</f>
        <v>0</v>
      </c>
      <c r="H53" s="15">
        <f t="shared" si="1"/>
        <v>0</v>
      </c>
    </row>
    <row r="54" spans="1:8" x14ac:dyDescent="0.2">
      <c r="A54" s="17"/>
      <c r="B54" s="17"/>
      <c r="C54" s="21"/>
      <c r="D54" s="18"/>
      <c r="E54" s="19"/>
      <c r="F54" s="13">
        <f>E54/60</f>
        <v>0</v>
      </c>
      <c r="G54" s="14">
        <f>IF(C54=230,B54*D54*F54*1.15,B54*D54*F54)</f>
        <v>0</v>
      </c>
      <c r="H54" s="15">
        <f t="shared" si="1"/>
        <v>0</v>
      </c>
    </row>
    <row r="55" spans="1:8" x14ac:dyDescent="0.2">
      <c r="A55" s="17"/>
      <c r="B55" s="17"/>
      <c r="C55" s="21"/>
      <c r="D55" s="18"/>
      <c r="E55" s="19"/>
      <c r="F55" s="13">
        <f>E55/60</f>
        <v>0</v>
      </c>
      <c r="G55" s="14">
        <f>IF(C55=230,B55*D55*F55*1.15,B55*D55*F55)</f>
        <v>0</v>
      </c>
      <c r="H55" s="15">
        <f t="shared" si="1"/>
        <v>0</v>
      </c>
    </row>
    <row r="56" spans="1:8" x14ac:dyDescent="0.2">
      <c r="A56" s="8" t="s">
        <v>17</v>
      </c>
      <c r="B56" s="8"/>
      <c r="C56" s="8"/>
      <c r="D56" s="8"/>
      <c r="E56" s="8"/>
      <c r="F56" s="8"/>
      <c r="G56" s="16">
        <f>SUBTOTAL(9,G9:G55)</f>
        <v>639.66666666666663</v>
      </c>
      <c r="H56" s="23">
        <f>SUBTOTAL(9,H9:H55)</f>
        <v>53.305555555555557</v>
      </c>
    </row>
  </sheetData>
  <sheetProtection algorithmName="SHA-512" hashValue="oF5/PE2irhg+Jv35yufcbqtqUxf2440j8xnIBIRw2sFoqKyUUOL/DVe/p4JgWb+R8pi5PfzXyU5LgIcx+vaV/w==" saltValue="FAELLR1j4Z3dtt3cKgQiEQ==" spinCount="100000" sheet="1" selectLockedCells="1"/>
  <mergeCells count="2">
    <mergeCell ref="G5:H5"/>
    <mergeCell ref="G6:H6"/>
  </mergeCells>
  <phoneticPr fontId="1" type="noConversion"/>
  <conditionalFormatting sqref="F9:H14 F16:H22 F24:H30 F32:H35 F37:H41 F43:H45 F47:H49 F51:F55 G51:H56">
    <cfRule type="cellIs" dxfId="0" priority="2" operator="equal">
      <formula>0</formula>
    </cfRule>
  </conditionalFormatting>
  <dataValidations disablePrompts="1" count="2">
    <dataValidation type="list" allowBlank="1" sqref="C32:C35 C16:C22 C24:C30 C1:C5 C37:C41 C43:C45 C47:C49 C51:C55 C7:C14 C57:C1048576" xr:uid="{9F97A678-E4F8-4D08-BABF-B0006630BF4D}">
      <formula1>"12,24,48,230"</formula1>
    </dataValidation>
    <dataValidation type="list" allowBlank="1" sqref="B6" xr:uid="{75C87BC2-2900-4F9E-A40D-205C7CF52E81}">
      <formula1>"12,24,48"</formula1>
    </dataValidation>
  </dataValidations>
  <hyperlinks>
    <hyperlink ref="G6" r:id="rId1" xr:uid="{FCE1005E-D4FB-4368-B0C8-EE53412D87A2}"/>
    <hyperlink ref="G5:H5" r:id="rId2" display="energie.mobei-gmbh.de" xr:uid="{17AB98C7-A332-478C-BEC7-C586EA13B971}"/>
    <hyperlink ref="G5" r:id="rId3" xr:uid="{E0477D8B-7900-4B1C-92C1-1F571127F075}"/>
  </hyperlinks>
  <pageMargins left="0.39370078740157483" right="0.39370078740157483" top="1.1997596153846153" bottom="0.67" header="0.51181102362204722" footer="0.45"/>
  <pageSetup paperSize="9" orientation="portrait" r:id="rId4"/>
  <headerFooter alignWithMargins="0">
    <oddHeader>&amp;L&amp;"-,Standard"&amp;8&amp;K00-029 Erstellt: MDL
 Erstelldatum: 05-05-2022
 Revision: 28-04-2023 MDL&amp;"Arial,Standard"&amp;10&amp;K000000
&amp;C&amp;"-,Standard"&amp;16&amp;K00-022Berechnung
Stromverbrauch&amp;R&amp;"-,Standard"&amp;8&amp;K00-024&amp;G</oddHeader>
    <oddFooter>&amp;R&amp;"-,Kursiv"&amp;8&amp;K00-046Seite &amp;P von &amp;N</oddFooter>
  </headerFooter>
  <legacyDrawing r:id="rId5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Blatt 1</vt:lpstr>
      <vt:lpstr>'Blatt 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M.Dippel</cp:lastModifiedBy>
  <cp:lastPrinted>2022-05-21T06:50:17Z</cp:lastPrinted>
  <dcterms:created xsi:type="dcterms:W3CDTF">2007-07-10T08:57:39Z</dcterms:created>
  <dcterms:modified xsi:type="dcterms:W3CDTF">2023-04-28T08:13:24Z</dcterms:modified>
</cp:coreProperties>
</file>